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600" windowWidth="19356" windowHeight="8316"/>
  </bookViews>
  <sheets>
    <sheet name="Claude xxxxxx" sheetId="38" r:id="rId1"/>
  </sheets>
  <calcPr calcId="124519"/>
  <extLst>
    <ext uri="GoogleSheetsCustomDataVersion1">
      <go:sheetsCustomData xmlns:go="http://customooxmlschemas.google.com/" r:id="" roundtripDataSignature="AMtx7mgizyq57sVBIZzigzCoCjvStg0GiQ=="/>
    </ext>
  </extLst>
</workbook>
</file>

<file path=xl/calcChain.xml><?xml version="1.0" encoding="utf-8"?>
<calcChain xmlns="http://schemas.openxmlformats.org/spreadsheetml/2006/main">
  <c r="G30" i="38"/>
  <c r="G27"/>
  <c r="G36"/>
  <c r="F21"/>
  <c r="E12" l="1"/>
  <c r="E13" l="1"/>
  <c r="G13" s="1"/>
  <c r="F36"/>
  <c r="G29" s="1"/>
  <c r="D36"/>
  <c r="F17" s="1"/>
  <c r="E15"/>
  <c r="G15" s="1"/>
  <c r="D15"/>
  <c r="E14"/>
  <c r="G14" s="1"/>
  <c r="D14"/>
  <c r="F14" s="1"/>
  <c r="G12"/>
  <c r="D13"/>
  <c r="F13" s="1"/>
  <c r="D12"/>
  <c r="F12" s="1"/>
  <c r="G24" l="1"/>
  <c r="D17"/>
  <c r="G17"/>
  <c r="G21" s="1"/>
  <c r="G33" s="1"/>
  <c r="E39" s="1"/>
  <c r="E38" l="1"/>
  <c r="E36"/>
  <c r="E17" s="1"/>
  <c r="F15"/>
  <c r="C36" l="1"/>
  <c r="C17" s="1"/>
</calcChain>
</file>

<file path=xl/sharedStrings.xml><?xml version="1.0" encoding="utf-8"?>
<sst xmlns="http://schemas.openxmlformats.org/spreadsheetml/2006/main" count="53" uniqueCount="52">
  <si>
    <t>Nbre</t>
  </si>
  <si>
    <r>
      <rPr>
        <sz val="12"/>
        <color theme="0"/>
        <rFont val="Arimo"/>
      </rPr>
      <t xml:space="preserve">KM
</t>
    </r>
    <r>
      <rPr>
        <sz val="8"/>
        <color theme="0"/>
        <rFont val="Calibri"/>
      </rPr>
      <t>Domicile/Club</t>
    </r>
  </si>
  <si>
    <r>
      <rPr>
        <sz val="12"/>
        <color theme="0"/>
        <rFont val="Arimo"/>
      </rPr>
      <t xml:space="preserve">KM
</t>
    </r>
    <r>
      <rPr>
        <sz val="8"/>
        <color theme="0"/>
        <rFont val="Arial Unicode MS"/>
      </rPr>
      <t>Déplacement</t>
    </r>
  </si>
  <si>
    <t>Temps passé
en mns</t>
  </si>
  <si>
    <t>Total
KM</t>
  </si>
  <si>
    <t>Total temps
en heure</t>
  </si>
  <si>
    <t>Frais Km</t>
  </si>
  <si>
    <t>x</t>
  </si>
  <si>
    <t>Frais Horaires</t>
  </si>
  <si>
    <t>Coût bénévolat</t>
  </si>
  <si>
    <r>
      <rPr>
        <u/>
        <sz val="8"/>
        <color rgb="FFC00000"/>
        <rFont val="Calibri"/>
      </rPr>
      <t xml:space="preserve">Les références officielles
</t>
    </r>
    <r>
      <rPr>
        <sz val="8"/>
        <color rgb="FFC00000"/>
        <rFont val="Calibri"/>
      </rPr>
      <t xml:space="preserve">- Avis n° 98-12 du conseil national de la comptabilité du 17 décembre 1998
fondations, homologué par l’arrêté du 8 avril 1999 du ministre de la Justice, du ministre de l’Economie et du secrétaire d’Etat du Budget.
- Règlements de la Commission (CE) n° 448/2004 du 10 mats 2004 et n° 1083-2006 du 11 juillet 2006
</t>
    </r>
    <r>
      <rPr>
        <sz val="8"/>
        <color theme="1"/>
        <rFont val="Calibri"/>
      </rPr>
      <t xml:space="preserve">
</t>
    </r>
  </si>
  <si>
    <t>Bureau Directeur/Educateur</t>
  </si>
  <si>
    <t>Brevet Fédéral + VAE</t>
  </si>
  <si>
    <t>34110 FRONTIGNAN</t>
  </si>
  <si>
    <t>Réunions</t>
  </si>
  <si>
    <t>Campus</t>
  </si>
  <si>
    <t>Service Civique</t>
  </si>
  <si>
    <t>DEPLACEMENTS DIVERS</t>
  </si>
  <si>
    <t>Abandon frais</t>
  </si>
  <si>
    <t>plus</t>
  </si>
  <si>
    <t>Frais divers</t>
  </si>
  <si>
    <t>Déplacements</t>
  </si>
  <si>
    <t>Tél.: 07 xx xx xx xx</t>
  </si>
  <si>
    <t>E-mail : claude.xxxxxxx@orange.fr</t>
  </si>
  <si>
    <t>VEHICULE UTILISE :</t>
  </si>
  <si>
    <t>DACIA SANDERO - CE 645 GN</t>
  </si>
  <si>
    <t>Je sousigné :</t>
  </si>
  <si>
    <t>déclare renoncer expressément au remboursement de mes frais s'élevant à :</t>
  </si>
  <si>
    <t>Visa du Président</t>
  </si>
  <si>
    <t>Fait, à Frontignan</t>
  </si>
  <si>
    <t>et cachet de l'association</t>
  </si>
  <si>
    <t xml:space="preserve">   Mr xxxxxxxxxx xxxxxxxx</t>
  </si>
  <si>
    <t>RUGBY CLUB FRONTIGNAN</t>
  </si>
  <si>
    <t>au profit de l'association Rugby Club Frontignan</t>
  </si>
  <si>
    <t>ANNEE CIVILE 2023</t>
  </si>
  <si>
    <t>N° licence FFR : 1955xxxxxxxxx</t>
  </si>
  <si>
    <t>Ent. EdR</t>
  </si>
  <si>
    <t>22/01/2023</t>
  </si>
  <si>
    <t>05/03/2023</t>
  </si>
  <si>
    <t>26/03/2023</t>
  </si>
  <si>
    <t>07/05/2023</t>
  </si>
  <si>
    <t>27/05/2023</t>
  </si>
  <si>
    <t>Bagnols (30)</t>
  </si>
  <si>
    <t>Mende (48)</t>
  </si>
  <si>
    <t>Rives d'Orb (34)</t>
  </si>
  <si>
    <t>Ent. LA TET (66)</t>
  </si>
  <si>
    <t>Bédarieux M6</t>
  </si>
  <si>
    <t>Agde M6</t>
  </si>
  <si>
    <t>Mille trois cent dix neuf €uros (1319 €uros)</t>
  </si>
  <si>
    <t>Le 28 décembre 2023</t>
  </si>
  <si>
    <t>Claude xxxxx</t>
  </si>
  <si>
    <r>
      <rPr>
        <sz val="8"/>
        <color rgb="FF0000FF"/>
        <rFont val="Calibri"/>
      </rPr>
      <t>Taux horaire du SMIC majoré des charges patronales
18,43 €uros (coût horaire du SMIC mai 2023) + 6,91 €uros (charges patronales; abattement Loi Fillon déduit = 18,43 euros (1,6 fois le SMIC)</t>
    </r>
    <r>
      <rPr>
        <sz val="11"/>
        <color rgb="FF0000FF"/>
        <rFont val="Calibri"/>
      </rPr>
      <t xml:space="preserve">
</t>
    </r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</si>
</sst>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0;[Red]0"/>
    <numFmt numFmtId="166" formatCode="#,##0.000\ &quot;€&quot;;[Red]#,##0.000\ &quot;€&quot;"/>
    <numFmt numFmtId="167" formatCode="#,##0.00\ &quot;€&quot;;[Red]#,##0.00\ &quot;€&quot;"/>
    <numFmt numFmtId="168" formatCode="0.00;[Red]0.00"/>
    <numFmt numFmtId="169" formatCode="[$-40C]d\-mmm;@"/>
  </numFmts>
  <fonts count="43">
    <font>
      <sz val="11"/>
      <color theme="1"/>
      <name val="Arial"/>
    </font>
    <font>
      <sz val="11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2"/>
      <color rgb="FFC00000"/>
      <name val="Montserrat"/>
    </font>
    <font>
      <sz val="12"/>
      <color theme="1"/>
      <name val="Arimo"/>
    </font>
    <font>
      <sz val="12"/>
      <color theme="0"/>
      <name val="Arimo"/>
    </font>
    <font>
      <sz val="11"/>
      <color theme="1"/>
      <name val="Bookman Old Style"/>
    </font>
    <font>
      <sz val="11"/>
      <color theme="1"/>
      <name val="Calibri"/>
    </font>
    <font>
      <b/>
      <sz val="12"/>
      <color theme="1"/>
      <name val="Montserrat"/>
    </font>
    <font>
      <b/>
      <sz val="12"/>
      <color theme="0"/>
      <name val="Montserrat"/>
    </font>
    <font>
      <b/>
      <sz val="12"/>
      <color theme="1"/>
      <name val="Calibri"/>
    </font>
    <font>
      <sz val="11"/>
      <color rgb="FF0000FF"/>
      <name val="Calibri"/>
    </font>
    <font>
      <sz val="8"/>
      <color theme="1"/>
      <name val="Calibri"/>
    </font>
    <font>
      <b/>
      <sz val="12"/>
      <color rgb="FFFFFFFF"/>
      <name val="Montserrat"/>
    </font>
    <font>
      <sz val="8"/>
      <color theme="0"/>
      <name val="Calibri"/>
    </font>
    <font>
      <sz val="8"/>
      <color theme="0"/>
      <name val="Arial Unicode MS"/>
    </font>
    <font>
      <sz val="8"/>
      <color rgb="FF0000FF"/>
      <name val="Calibri"/>
    </font>
    <font>
      <u/>
      <sz val="8"/>
      <color rgb="FFC00000"/>
      <name val="Calibri"/>
    </font>
    <font>
      <sz val="8"/>
      <color rgb="FFC00000"/>
      <name val="Calibri"/>
    </font>
    <font>
      <sz val="11"/>
      <color theme="1"/>
      <name val="Arial"/>
      <family val="2"/>
    </font>
    <font>
      <sz val="11"/>
      <color theme="1"/>
      <name val="Bookman Old Style"/>
      <family val="1"/>
    </font>
    <font>
      <sz val="10"/>
      <color theme="1"/>
      <name val="Calibri"/>
      <family val="2"/>
    </font>
    <font>
      <sz val="14"/>
      <color rgb="FF0C0C0C"/>
      <name val="Overlock"/>
    </font>
    <font>
      <sz val="11"/>
      <color rgb="FFC00000"/>
      <name val="Arial"/>
    </font>
    <font>
      <b/>
      <sz val="14"/>
      <color rgb="FFFFFFFF"/>
      <name val="Overlock"/>
    </font>
    <font>
      <b/>
      <sz val="11"/>
      <name val="Arial"/>
      <family val="2"/>
    </font>
    <font>
      <b/>
      <sz val="12"/>
      <color theme="1" tint="4.9989318521683403E-2"/>
      <name val="Montserrat"/>
    </font>
    <font>
      <sz val="12"/>
      <color theme="1"/>
      <name val="Calibri"/>
      <family val="2"/>
    </font>
    <font>
      <sz val="12"/>
      <color theme="1" tint="4.9989318521683403E-2"/>
      <name val="Montserrat"/>
    </font>
    <font>
      <b/>
      <sz val="12"/>
      <color theme="1"/>
      <name val="Trebuchet MS"/>
      <family val="2"/>
    </font>
    <font>
      <b/>
      <sz val="12"/>
      <color rgb="FFC00000"/>
      <name val="Trebuchet MS"/>
      <family val="2"/>
    </font>
    <font>
      <b/>
      <sz val="11"/>
      <color theme="1" tint="4.9989318521683403E-2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</font>
    <font>
      <sz val="12"/>
      <color theme="1"/>
      <name val="Trebuchet MS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 tint="4.9989318521683403E-2"/>
      <name val="Trebuchet MS"/>
      <family val="2"/>
    </font>
    <font>
      <b/>
      <i/>
      <sz val="10"/>
      <color theme="1"/>
      <name val="Calibri"/>
      <family val="2"/>
    </font>
    <font>
      <sz val="12"/>
      <color theme="1"/>
      <name val="Bahnschrift"/>
      <family val="2"/>
    </font>
  </fonts>
  <fills count="14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rgb="FF00FF00"/>
      </patternFill>
    </fill>
    <fill>
      <patternFill patternType="solid">
        <fgColor rgb="FF00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rgb="FFF4CCCC"/>
      </patternFill>
    </fill>
  </fills>
  <borders count="58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/>
    <xf numFmtId="164" fontId="10" fillId="0" borderId="0" xfId="0" applyNumberFormat="1" applyFont="1" applyAlignment="1">
      <alignment horizontal="center"/>
    </xf>
    <xf numFmtId="0" fontId="9" fillId="0" borderId="0" xfId="0" applyFont="1" applyAlignment="1"/>
    <xf numFmtId="0" fontId="1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/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8" fillId="3" borderId="24" xfId="0" applyFont="1" applyFill="1" applyBorder="1" applyAlignment="1"/>
    <xf numFmtId="0" fontId="9" fillId="3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1" fillId="3" borderId="27" xfId="0" applyNumberFormat="1" applyFont="1" applyFill="1" applyBorder="1" applyAlignment="1">
      <alignment horizontal="center"/>
    </xf>
    <xf numFmtId="0" fontId="22" fillId="0" borderId="30" xfId="0" applyFont="1" applyBorder="1" applyAlignment="1"/>
    <xf numFmtId="0" fontId="22" fillId="0" borderId="31" xfId="0" applyFont="1" applyBorder="1" applyAlignment="1"/>
    <xf numFmtId="0" fontId="21" fillId="0" borderId="0" xfId="0" applyFont="1" applyAlignment="1"/>
    <xf numFmtId="0" fontId="0" fillId="0" borderId="0" xfId="0" applyFont="1" applyAlignment="1"/>
    <xf numFmtId="0" fontId="22" fillId="0" borderId="37" xfId="0" applyFont="1" applyBorder="1" applyAlignment="1"/>
    <xf numFmtId="0" fontId="22" fillId="0" borderId="24" xfId="0" applyFont="1" applyBorder="1" applyAlignment="1"/>
    <xf numFmtId="0" fontId="22" fillId="0" borderId="6" xfId="0" applyFont="1" applyBorder="1" applyAlignment="1"/>
    <xf numFmtId="166" fontId="1" fillId="0" borderId="15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22" fillId="0" borderId="32" xfId="0" applyFont="1" applyBorder="1" applyAlignment="1"/>
    <xf numFmtId="16" fontId="22" fillId="0" borderId="38" xfId="0" applyNumberFormat="1" applyFont="1" applyBorder="1" applyAlignment="1"/>
    <xf numFmtId="0" fontId="22" fillId="0" borderId="39" xfId="0" applyFont="1" applyBorder="1" applyAlignment="1"/>
    <xf numFmtId="0" fontId="0" fillId="0" borderId="18" xfId="0" applyFont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169" fontId="9" fillId="0" borderId="40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2" fontId="9" fillId="0" borderId="41" xfId="0" applyNumberFormat="1" applyFont="1" applyBorder="1" applyAlignment="1">
      <alignment horizontal="center"/>
    </xf>
    <xf numFmtId="169" fontId="23" fillId="0" borderId="34" xfId="0" applyNumberFormat="1" applyFont="1" applyBorder="1" applyAlignment="1">
      <alignment horizontal="center"/>
    </xf>
    <xf numFmtId="169" fontId="9" fillId="0" borderId="34" xfId="0" applyNumberFormat="1" applyFont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165" fontId="29" fillId="0" borderId="51" xfId="0" applyNumberFormat="1" applyFont="1" applyBorder="1" applyAlignment="1">
      <alignment horizontal="center"/>
    </xf>
    <xf numFmtId="167" fontId="36" fillId="0" borderId="36" xfId="0" applyNumberFormat="1" applyFont="1" applyBorder="1" applyAlignment="1">
      <alignment horizontal="center"/>
    </xf>
    <xf numFmtId="0" fontId="37" fillId="10" borderId="5" xfId="0" applyFont="1" applyFill="1" applyBorder="1" applyAlignment="1">
      <alignment horizontal="center"/>
    </xf>
    <xf numFmtId="168" fontId="9" fillId="0" borderId="49" xfId="0" applyNumberFormat="1" applyFont="1" applyBorder="1" applyAlignment="1">
      <alignment horizontal="center"/>
    </xf>
    <xf numFmtId="168" fontId="38" fillId="0" borderId="35" xfId="0" applyNumberFormat="1" applyFont="1" applyBorder="1" applyAlignment="1">
      <alignment horizontal="center"/>
    </xf>
    <xf numFmtId="168" fontId="9" fillId="0" borderId="35" xfId="0" applyNumberFormat="1" applyFont="1" applyBorder="1" applyAlignment="1">
      <alignment horizontal="center"/>
    </xf>
    <xf numFmtId="168" fontId="9" fillId="0" borderId="42" xfId="0" applyNumberFormat="1" applyFont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165" fontId="32" fillId="3" borderId="12" xfId="0" applyNumberFormat="1" applyFont="1" applyFill="1" applyBorder="1" applyAlignment="1">
      <alignment horizontal="center"/>
    </xf>
    <xf numFmtId="167" fontId="12" fillId="7" borderId="24" xfId="0" applyNumberFormat="1" applyFont="1" applyFill="1" applyBorder="1" applyAlignment="1">
      <alignment horizontal="center"/>
    </xf>
    <xf numFmtId="166" fontId="12" fillId="7" borderId="24" xfId="0" applyNumberFormat="1" applyFont="1" applyFill="1" applyBorder="1" applyAlignment="1">
      <alignment horizontal="center"/>
    </xf>
    <xf numFmtId="167" fontId="35" fillId="11" borderId="36" xfId="0" applyNumberFormat="1" applyFont="1" applyFill="1" applyBorder="1" applyAlignment="1">
      <alignment horizontal="center"/>
    </xf>
    <xf numFmtId="0" fontId="39" fillId="0" borderId="0" xfId="0" applyFont="1" applyAlignment="1"/>
    <xf numFmtId="167" fontId="40" fillId="11" borderId="45" xfId="0" applyNumberFormat="1" applyFont="1" applyFill="1" applyBorder="1" applyAlignment="1">
      <alignment horizontal="center"/>
    </xf>
    <xf numFmtId="167" fontId="40" fillId="12" borderId="48" xfId="0" applyNumberFormat="1" applyFont="1" applyFill="1" applyBorder="1" applyAlignment="1">
      <alignment horizontal="center"/>
    </xf>
    <xf numFmtId="167" fontId="32" fillId="9" borderId="2" xfId="0" applyNumberFormat="1" applyFont="1" applyFill="1" applyBorder="1" applyAlignment="1">
      <alignment horizontal="center"/>
    </xf>
    <xf numFmtId="167" fontId="12" fillId="10" borderId="36" xfId="0" applyNumberFormat="1" applyFont="1" applyFill="1" applyBorder="1" applyAlignment="1">
      <alignment horizontal="center"/>
    </xf>
    <xf numFmtId="167" fontId="31" fillId="12" borderId="36" xfId="0" applyNumberFormat="1" applyFont="1" applyFill="1" applyBorder="1" applyAlignment="1">
      <alignment horizontal="center"/>
    </xf>
    <xf numFmtId="49" fontId="41" fillId="0" borderId="15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49" fontId="21" fillId="0" borderId="25" xfId="0" applyNumberFormat="1" applyFon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/>
    </xf>
    <xf numFmtId="0" fontId="21" fillId="0" borderId="25" xfId="0" applyFont="1" applyBorder="1" applyAlignment="1"/>
    <xf numFmtId="0" fontId="21" fillId="0" borderId="25" xfId="0" applyFont="1" applyFill="1" applyBorder="1" applyAlignment="1"/>
    <xf numFmtId="0" fontId="21" fillId="0" borderId="54" xfId="0" applyFont="1" applyBorder="1" applyAlignment="1"/>
    <xf numFmtId="165" fontId="21" fillId="0" borderId="54" xfId="0" applyNumberFormat="1" applyFont="1" applyBorder="1" applyAlignment="1">
      <alignment horizontal="center"/>
    </xf>
    <xf numFmtId="165" fontId="21" fillId="0" borderId="54" xfId="0" applyNumberFormat="1" applyFont="1" applyFill="1" applyBorder="1" applyAlignment="1">
      <alignment horizontal="center"/>
    </xf>
    <xf numFmtId="167" fontId="0" fillId="0" borderId="54" xfId="0" applyNumberFormat="1" applyFont="1" applyBorder="1" applyAlignment="1">
      <alignment horizontal="center"/>
    </xf>
    <xf numFmtId="167" fontId="0" fillId="0" borderId="25" xfId="0" applyNumberFormat="1" applyFont="1" applyBorder="1" applyAlignment="1">
      <alignment horizontal="center"/>
    </xf>
    <xf numFmtId="167" fontId="0" fillId="0" borderId="54" xfId="0" applyNumberFormat="1" applyFont="1" applyFill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9" fontId="9" fillId="0" borderId="55" xfId="0" applyNumberFormat="1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165" fontId="9" fillId="0" borderId="56" xfId="0" applyNumberFormat="1" applyFont="1" applyBorder="1" applyAlignment="1">
      <alignment horizontal="center"/>
    </xf>
    <xf numFmtId="168" fontId="9" fillId="0" borderId="57" xfId="0" applyNumberFormat="1" applyFont="1" applyBorder="1" applyAlignment="1">
      <alignment horizontal="center"/>
    </xf>
    <xf numFmtId="0" fontId="34" fillId="8" borderId="43" xfId="0" applyFont="1" applyFill="1" applyBorder="1" applyAlignment="1">
      <alignment horizontal="left" vertical="center"/>
    </xf>
    <xf numFmtId="0" fontId="34" fillId="8" borderId="44" xfId="0" applyFont="1" applyFill="1" applyBorder="1" applyAlignment="1">
      <alignment horizontal="left" vertical="center"/>
    </xf>
    <xf numFmtId="0" fontId="33" fillId="13" borderId="46" xfId="0" applyFont="1" applyFill="1" applyBorder="1" applyAlignment="1">
      <alignment horizontal="left" vertical="center"/>
    </xf>
    <xf numFmtId="0" fontId="33" fillId="12" borderId="47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/>
    <xf numFmtId="0" fontId="42" fillId="0" borderId="53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Font="1" applyBorder="1" applyAlignment="1"/>
    <xf numFmtId="0" fontId="14" fillId="0" borderId="0" xfId="0" applyFont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22" xfId="0" applyFont="1" applyBorder="1"/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1" fillId="0" borderId="18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1" xfId="0" applyFont="1" applyBorder="1"/>
    <xf numFmtId="0" fontId="24" fillId="0" borderId="15" xfId="0" applyFont="1" applyBorder="1" applyAlignment="1">
      <alignment horizontal="center" vertical="center"/>
    </xf>
    <xf numFmtId="0" fontId="0" fillId="0" borderId="15" xfId="0" applyFont="1" applyBorder="1" applyAlignment="1"/>
    <xf numFmtId="0" fontId="26" fillId="6" borderId="17" xfId="0" applyFont="1" applyFill="1" applyBorder="1" applyAlignment="1">
      <alignment horizontal="center" vertical="center"/>
    </xf>
    <xf numFmtId="0" fontId="27" fillId="0" borderId="17" xfId="0" applyFont="1" applyBorder="1"/>
    <xf numFmtId="0" fontId="11" fillId="5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5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FFCC00"/>
      <color rgb="FFFF66CC"/>
      <color rgb="FF00FFFF"/>
      <color rgb="FF0000CC"/>
      <color rgb="FFFF66FF"/>
      <color rgb="FF66FFFF"/>
      <color rgb="FF66FF33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114300</xdr:rowOff>
    </xdr:from>
    <xdr:to>
      <xdr:col>1</xdr:col>
      <xdr:colOff>571500</xdr:colOff>
      <xdr:row>8</xdr:row>
      <xdr:rowOff>60960</xdr:rowOff>
    </xdr:to>
    <xdr:pic>
      <xdr:nvPicPr>
        <xdr:cNvPr id="4" name="Image 3" descr="LOGO RC FRONTIGNAN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114300"/>
          <a:ext cx="1470660" cy="14706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</xdr:colOff>
      <xdr:row>0</xdr:row>
      <xdr:rowOff>63654</xdr:rowOff>
    </xdr:from>
    <xdr:to>
      <xdr:col>6</xdr:col>
      <xdr:colOff>1120140</xdr:colOff>
      <xdr:row>8</xdr:row>
      <xdr:rowOff>45720</xdr:rowOff>
    </xdr:to>
    <xdr:pic>
      <xdr:nvPicPr>
        <xdr:cNvPr id="6" name="Image 5" descr="DESSIN ESPION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1620" y="63654"/>
          <a:ext cx="1059180" cy="1506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005"/>
  <sheetViews>
    <sheetView tabSelected="1" workbookViewId="0">
      <selection activeCell="A27" sqref="A27"/>
    </sheetView>
  </sheetViews>
  <sheetFormatPr baseColWidth="10" defaultColWidth="12.59765625" defaultRowHeight="15" customHeight="1"/>
  <cols>
    <col min="1" max="1" width="13.69921875" customWidth="1"/>
    <col min="2" max="4" width="9.3984375" customWidth="1"/>
    <col min="5" max="5" width="13.69921875" style="1" customWidth="1"/>
    <col min="6" max="6" width="13.69921875" customWidth="1"/>
    <col min="7" max="7" width="15.59765625" customWidth="1"/>
    <col min="8" max="26" width="9.3984375" customWidth="1"/>
  </cols>
  <sheetData>
    <row r="1" spans="1:7" ht="15" customHeight="1">
      <c r="A1" s="94"/>
      <c r="B1" s="95"/>
      <c r="C1" s="105" t="s">
        <v>32</v>
      </c>
      <c r="D1" s="106"/>
      <c r="E1" s="106"/>
      <c r="F1" s="106"/>
      <c r="G1" s="100"/>
    </row>
    <row r="2" spans="1:7" ht="15" customHeight="1">
      <c r="A2" s="96"/>
      <c r="B2" s="97"/>
      <c r="C2" s="103" t="s">
        <v>50</v>
      </c>
      <c r="D2" s="104"/>
      <c r="E2" s="104"/>
      <c r="F2" s="104"/>
      <c r="G2" s="101"/>
    </row>
    <row r="3" spans="1:7" ht="15" customHeight="1">
      <c r="A3" s="96"/>
      <c r="B3" s="97"/>
      <c r="C3" s="110" t="s">
        <v>35</v>
      </c>
      <c r="D3" s="104"/>
      <c r="E3" s="104"/>
      <c r="F3" s="104"/>
      <c r="G3" s="101"/>
    </row>
    <row r="4" spans="1:7" ht="15" customHeight="1">
      <c r="A4" s="96"/>
      <c r="B4" s="97"/>
      <c r="C4" s="111" t="s">
        <v>11</v>
      </c>
      <c r="D4" s="104"/>
      <c r="E4" s="104"/>
      <c r="F4" s="104"/>
      <c r="G4" s="101"/>
    </row>
    <row r="5" spans="1:7" ht="15" customHeight="1">
      <c r="A5" s="96"/>
      <c r="B5" s="97"/>
      <c r="C5" s="111" t="s">
        <v>12</v>
      </c>
      <c r="D5" s="104"/>
      <c r="E5" s="104"/>
      <c r="F5" s="104"/>
      <c r="G5" s="101"/>
    </row>
    <row r="6" spans="1:7" ht="15" customHeight="1">
      <c r="A6" s="96"/>
      <c r="B6" s="97"/>
      <c r="C6" s="111" t="s">
        <v>13</v>
      </c>
      <c r="D6" s="104"/>
      <c r="E6" s="104"/>
      <c r="F6" s="104"/>
      <c r="G6" s="101"/>
    </row>
    <row r="7" spans="1:7" ht="15" customHeight="1">
      <c r="A7" s="96"/>
      <c r="B7" s="97"/>
      <c r="C7" s="112" t="s">
        <v>22</v>
      </c>
      <c r="D7" s="104"/>
      <c r="E7" s="104"/>
      <c r="F7" s="104"/>
      <c r="G7" s="101"/>
    </row>
    <row r="8" spans="1:7" s="63" customFormat="1" ht="15" customHeight="1" thickBot="1">
      <c r="A8" s="96"/>
      <c r="B8" s="97"/>
      <c r="C8" s="91" t="s">
        <v>23</v>
      </c>
      <c r="D8" s="92"/>
      <c r="E8" s="92"/>
      <c r="F8" s="92"/>
      <c r="G8" s="101"/>
    </row>
    <row r="9" spans="1:7" ht="15" customHeight="1" thickBot="1">
      <c r="A9" s="98"/>
      <c r="B9" s="99"/>
      <c r="C9" s="88" t="s">
        <v>24</v>
      </c>
      <c r="D9" s="88"/>
      <c r="E9" s="89" t="s">
        <v>25</v>
      </c>
      <c r="F9" s="90"/>
      <c r="G9" s="102"/>
    </row>
    <row r="10" spans="1:7" ht="7.95" customHeight="1" thickBot="1"/>
    <row r="11" spans="1:7" ht="30" customHeight="1" thickTop="1" thickBot="1">
      <c r="A11" s="2"/>
      <c r="B11" s="3" t="s">
        <v>0</v>
      </c>
      <c r="C11" s="4" t="s">
        <v>1</v>
      </c>
      <c r="D11" s="4" t="s">
        <v>2</v>
      </c>
      <c r="E11" s="4" t="s">
        <v>3</v>
      </c>
      <c r="F11" s="4" t="s">
        <v>4</v>
      </c>
      <c r="G11" s="5" t="s">
        <v>5</v>
      </c>
    </row>
    <row r="12" spans="1:7" ht="19.95" customHeight="1" thickTop="1">
      <c r="A12" s="22" t="s">
        <v>14</v>
      </c>
      <c r="B12" s="17">
        <v>10</v>
      </c>
      <c r="C12" s="12">
        <v>10</v>
      </c>
      <c r="D12" s="12">
        <f>C12*B12</f>
        <v>100</v>
      </c>
      <c r="E12" s="12">
        <f>B12*180</f>
        <v>1800</v>
      </c>
      <c r="F12" s="12">
        <f>D12</f>
        <v>100</v>
      </c>
      <c r="G12" s="12">
        <f>E12/60</f>
        <v>30</v>
      </c>
    </row>
    <row r="13" spans="1:7" s="25" customFormat="1" ht="19.95" customHeight="1">
      <c r="A13" s="26" t="s">
        <v>15</v>
      </c>
      <c r="B13" s="17">
        <v>18</v>
      </c>
      <c r="C13" s="12">
        <v>10</v>
      </c>
      <c r="D13" s="12">
        <f>B13*C13</f>
        <v>180</v>
      </c>
      <c r="E13" s="12">
        <f>B13*240</f>
        <v>4320</v>
      </c>
      <c r="F13" s="12">
        <f>D13</f>
        <v>180</v>
      </c>
      <c r="G13" s="12">
        <f>E13/60</f>
        <v>72</v>
      </c>
    </row>
    <row r="14" spans="1:7" s="25" customFormat="1" ht="19.95" customHeight="1">
      <c r="A14" s="26" t="s">
        <v>16</v>
      </c>
      <c r="B14" s="17">
        <v>33</v>
      </c>
      <c r="C14" s="12">
        <v>10</v>
      </c>
      <c r="D14" s="12">
        <f>B14*C14</f>
        <v>330</v>
      </c>
      <c r="E14" s="12">
        <f>B14*120</f>
        <v>3960</v>
      </c>
      <c r="F14" s="12">
        <f>D14</f>
        <v>330</v>
      </c>
      <c r="G14" s="12">
        <f>E14/60</f>
        <v>66</v>
      </c>
    </row>
    <row r="15" spans="1:7" ht="19.95" customHeight="1">
      <c r="A15" s="23" t="s">
        <v>36</v>
      </c>
      <c r="B15" s="17">
        <v>9</v>
      </c>
      <c r="C15" s="12">
        <v>10</v>
      </c>
      <c r="D15" s="12">
        <f>C15*B15</f>
        <v>90</v>
      </c>
      <c r="E15" s="12">
        <f>B15*180</f>
        <v>1620</v>
      </c>
      <c r="F15" s="12">
        <f>B15*C15</f>
        <v>90</v>
      </c>
      <c r="G15" s="12">
        <f>E15/60</f>
        <v>27</v>
      </c>
    </row>
    <row r="16" spans="1:7" s="25" customFormat="1" ht="19.95" customHeight="1" thickBot="1">
      <c r="A16" s="27"/>
      <c r="B16" s="17"/>
      <c r="C16" s="12"/>
      <c r="D16" s="12"/>
      <c r="E16" s="12"/>
      <c r="F16" s="12"/>
      <c r="G16" s="12"/>
    </row>
    <row r="17" spans="1:10" ht="19.5" customHeight="1" thickBot="1">
      <c r="A17" s="18" t="s">
        <v>21</v>
      </c>
      <c r="B17" s="13">
        <v>6</v>
      </c>
      <c r="C17" s="14">
        <f>C36</f>
        <v>60</v>
      </c>
      <c r="D17" s="15">
        <f>D36</f>
        <v>1186</v>
      </c>
      <c r="E17" s="21">
        <f>E36</f>
        <v>2340</v>
      </c>
      <c r="F17" s="15">
        <f>D36</f>
        <v>1186</v>
      </c>
      <c r="G17" s="16">
        <f>SUM(G12:G16)</f>
        <v>195</v>
      </c>
    </row>
    <row r="18" spans="1:10" ht="4.5" customHeight="1" thickBot="1">
      <c r="B18" s="6"/>
      <c r="C18" s="9">
        <v>18</v>
      </c>
    </row>
    <row r="19" spans="1:10" ht="14.25" customHeight="1">
      <c r="A19" s="7">
        <v>44927</v>
      </c>
      <c r="B19" s="107" t="s">
        <v>34</v>
      </c>
      <c r="C19" s="108"/>
      <c r="D19" s="108"/>
      <c r="E19" s="108"/>
      <c r="F19" s="109"/>
      <c r="G19" s="7">
        <v>45291</v>
      </c>
    </row>
    <row r="20" spans="1:10" ht="7.95" customHeight="1" thickTop="1" thickBot="1"/>
    <row r="21" spans="1:10" ht="19.5" customHeight="1" thickBot="1">
      <c r="F21" s="10">
        <f>F17+F16+F15+F14+F13+F12</f>
        <v>1886</v>
      </c>
      <c r="G21" s="10">
        <f>G17</f>
        <v>195</v>
      </c>
    </row>
    <row r="22" spans="1:10" ht="7.95" customHeight="1" thickBot="1"/>
    <row r="23" spans="1:10" ht="14.25" customHeight="1" thickTop="1" thickBot="1">
      <c r="A23" s="113" t="s">
        <v>17</v>
      </c>
      <c r="B23" s="114"/>
      <c r="C23" s="114"/>
      <c r="D23" s="114"/>
      <c r="E23" s="114"/>
      <c r="F23" s="46" t="s">
        <v>20</v>
      </c>
      <c r="G23" s="42" t="s">
        <v>6</v>
      </c>
      <c r="J23" s="56"/>
    </row>
    <row r="24" spans="1:10" ht="14.25" customHeight="1">
      <c r="A24" s="65" t="s">
        <v>37</v>
      </c>
      <c r="B24" s="68" t="s">
        <v>42</v>
      </c>
      <c r="C24" s="12">
        <v>10</v>
      </c>
      <c r="D24" s="71">
        <v>0</v>
      </c>
      <c r="E24" s="76">
        <v>360</v>
      </c>
      <c r="F24" s="73">
        <v>93.97</v>
      </c>
      <c r="G24" s="43">
        <f>F21</f>
        <v>1886</v>
      </c>
    </row>
    <row r="25" spans="1:10" ht="14.25" customHeight="1">
      <c r="A25" s="66">
        <v>44969</v>
      </c>
      <c r="B25" s="68" t="s">
        <v>43</v>
      </c>
      <c r="C25" s="12">
        <v>10</v>
      </c>
      <c r="D25" s="71">
        <v>438</v>
      </c>
      <c r="E25" s="77">
        <v>420</v>
      </c>
      <c r="F25" s="74"/>
      <c r="G25" s="44" t="s">
        <v>7</v>
      </c>
    </row>
    <row r="26" spans="1:10" s="25" customFormat="1" ht="14.25" customHeight="1" thickBot="1">
      <c r="A26" s="67" t="s">
        <v>38</v>
      </c>
      <c r="B26" s="69" t="s">
        <v>44</v>
      </c>
      <c r="C26" s="12">
        <v>10</v>
      </c>
      <c r="D26" s="72">
        <v>166</v>
      </c>
      <c r="E26" s="77">
        <v>300</v>
      </c>
      <c r="F26" s="75"/>
      <c r="G26" s="54">
        <v>0.63600000000000001</v>
      </c>
    </row>
    <row r="27" spans="1:10" s="25" customFormat="1" ht="14.25" customHeight="1" thickBot="1">
      <c r="A27" s="65" t="s">
        <v>39</v>
      </c>
      <c r="B27" s="68" t="s">
        <v>45</v>
      </c>
      <c r="C27" s="12">
        <v>10</v>
      </c>
      <c r="D27" s="71">
        <v>316</v>
      </c>
      <c r="E27" s="77">
        <v>360</v>
      </c>
      <c r="F27" s="74">
        <v>25.8</v>
      </c>
      <c r="G27" s="45">
        <f>G24*G26</f>
        <v>1199.4960000000001</v>
      </c>
    </row>
    <row r="28" spans="1:10" s="25" customFormat="1" ht="14.25" customHeight="1" thickBot="1">
      <c r="A28" s="65" t="s">
        <v>40</v>
      </c>
      <c r="B28" s="70" t="s">
        <v>46</v>
      </c>
      <c r="C28" s="12">
        <v>10</v>
      </c>
      <c r="D28" s="71">
        <v>172</v>
      </c>
      <c r="E28" s="77">
        <v>480</v>
      </c>
      <c r="F28" s="73"/>
      <c r="G28" s="62" t="s">
        <v>19</v>
      </c>
    </row>
    <row r="29" spans="1:10" s="25" customFormat="1" ht="14.25" customHeight="1" thickBot="1">
      <c r="A29" s="65" t="s">
        <v>41</v>
      </c>
      <c r="B29" s="70" t="s">
        <v>47</v>
      </c>
      <c r="C29" s="12">
        <v>10</v>
      </c>
      <c r="D29" s="71">
        <v>94</v>
      </c>
      <c r="E29" s="77">
        <v>420</v>
      </c>
      <c r="F29" s="73"/>
      <c r="G29" s="60">
        <f>F36</f>
        <v>119.77</v>
      </c>
    </row>
    <row r="30" spans="1:10" ht="14.25" customHeight="1" thickBot="1">
      <c r="A30" s="31"/>
      <c r="B30" s="40"/>
      <c r="C30" s="20"/>
      <c r="D30" s="20"/>
      <c r="E30" s="77"/>
      <c r="F30" s="47"/>
      <c r="G30" s="55">
        <f>G27+G29</f>
        <v>1319.2660000000001</v>
      </c>
      <c r="I30" s="24"/>
    </row>
    <row r="31" spans="1:10" ht="14.25" customHeight="1" thickBot="1">
      <c r="A31" s="32"/>
      <c r="B31" s="40"/>
      <c r="C31" s="20"/>
      <c r="D31" s="20"/>
      <c r="E31" s="77"/>
      <c r="F31" s="48"/>
      <c r="G31" s="29"/>
      <c r="J31" s="11"/>
    </row>
    <row r="32" spans="1:10" ht="14.25" customHeight="1" thickTop="1" thickBot="1">
      <c r="A32" s="31"/>
      <c r="B32" s="40"/>
      <c r="C32" s="20"/>
      <c r="D32" s="20"/>
      <c r="E32" s="77"/>
      <c r="F32" s="49"/>
      <c r="G32" s="30" t="s">
        <v>8</v>
      </c>
    </row>
    <row r="33" spans="1:9" ht="14.25" customHeight="1">
      <c r="A33" s="33"/>
      <c r="B33" s="41"/>
      <c r="C33" s="20"/>
      <c r="D33" s="20"/>
      <c r="E33" s="77"/>
      <c r="F33" s="49"/>
      <c r="G33" s="34">
        <f>G21</f>
        <v>195</v>
      </c>
    </row>
    <row r="34" spans="1:9" ht="14.25" customHeight="1">
      <c r="A34" s="31"/>
      <c r="B34" s="78"/>
      <c r="C34" s="79"/>
      <c r="D34" s="79"/>
      <c r="E34" s="80"/>
      <c r="F34" s="81"/>
      <c r="G34" s="35" t="s">
        <v>7</v>
      </c>
    </row>
    <row r="35" spans="1:9" ht="14.25" customHeight="1" thickBot="1">
      <c r="A35" s="28"/>
      <c r="B35" s="36"/>
      <c r="C35" s="37"/>
      <c r="D35" s="38"/>
      <c r="E35" s="39"/>
      <c r="F35" s="50"/>
      <c r="G35" s="53">
        <v>18.43</v>
      </c>
      <c r="I35" s="24"/>
    </row>
    <row r="36" spans="1:9" ht="18" customHeight="1" thickTop="1" thickBot="1">
      <c r="A36" s="8"/>
      <c r="B36" s="8"/>
      <c r="C36" s="19">
        <f>SUM(C24:C35)</f>
        <v>60</v>
      </c>
      <c r="D36" s="51">
        <f>SUM(D24:D35)</f>
        <v>1186</v>
      </c>
      <c r="E36" s="52">
        <f>SUM(E24:E35)</f>
        <v>2340</v>
      </c>
      <c r="F36" s="59">
        <f>SUM(F24:F35)</f>
        <v>119.77</v>
      </c>
      <c r="G36" s="61">
        <f>G33*G35</f>
        <v>3593.85</v>
      </c>
    </row>
    <row r="37" spans="1:9" ht="7.95" customHeight="1" thickTop="1" thickBot="1"/>
    <row r="38" spans="1:9" ht="18" customHeight="1" thickBot="1">
      <c r="C38" s="82" t="s">
        <v>18</v>
      </c>
      <c r="D38" s="83"/>
      <c r="E38" s="57">
        <f>G30</f>
        <v>1319.2660000000001</v>
      </c>
    </row>
    <row r="39" spans="1:9" ht="18" customHeight="1" thickBot="1">
      <c r="C39" s="84" t="s">
        <v>9</v>
      </c>
      <c r="D39" s="85"/>
      <c r="E39" s="58">
        <f>G36</f>
        <v>3593.85</v>
      </c>
    </row>
    <row r="40" spans="1:9" ht="7.95" customHeight="1"/>
    <row r="41" spans="1:9" s="64" customFormat="1" ht="14.25" customHeight="1">
      <c r="A41" s="64" t="s">
        <v>26</v>
      </c>
      <c r="C41" s="11" t="s">
        <v>31</v>
      </c>
      <c r="E41" s="1"/>
    </row>
    <row r="42" spans="1:9" s="64" customFormat="1" ht="14.25" customHeight="1">
      <c r="A42" s="64" t="s">
        <v>27</v>
      </c>
      <c r="E42" s="1"/>
    </row>
    <row r="43" spans="1:9" s="64" customFormat="1" ht="14.25" customHeight="1">
      <c r="A43" s="24" t="s">
        <v>48</v>
      </c>
      <c r="E43" s="1"/>
    </row>
    <row r="44" spans="1:9" s="64" customFormat="1" ht="14.25" customHeight="1">
      <c r="A44" s="11" t="s">
        <v>33</v>
      </c>
      <c r="E44" s="1"/>
    </row>
    <row r="45" spans="1:9" s="64" customFormat="1" ht="14.25" customHeight="1">
      <c r="E45" s="1"/>
    </row>
    <row r="46" spans="1:9" s="64" customFormat="1" ht="14.25" customHeight="1">
      <c r="A46" s="64" t="s">
        <v>28</v>
      </c>
      <c r="D46" s="64" t="s">
        <v>29</v>
      </c>
      <c r="E46" s="1"/>
      <c r="F46" s="24" t="s">
        <v>49</v>
      </c>
    </row>
    <row r="47" spans="1:9" s="64" customFormat="1" ht="14.25" customHeight="1">
      <c r="A47" s="64" t="s">
        <v>30</v>
      </c>
      <c r="E47" s="1"/>
    </row>
    <row r="48" spans="1:9" ht="14.25" customHeight="1"/>
    <row r="49" spans="1:7" ht="24.75" customHeight="1">
      <c r="A49" s="86" t="s">
        <v>51</v>
      </c>
      <c r="B49" s="87"/>
      <c r="C49" s="87"/>
      <c r="D49" s="87"/>
      <c r="E49" s="87"/>
      <c r="F49" s="87"/>
      <c r="G49" s="87"/>
    </row>
    <row r="50" spans="1:7" ht="39.75" customHeight="1">
      <c r="A50" s="93" t="s">
        <v>10</v>
      </c>
      <c r="B50" s="87"/>
      <c r="C50" s="87"/>
      <c r="D50" s="87"/>
      <c r="E50" s="87"/>
      <c r="F50" s="87"/>
      <c r="G50" s="87"/>
    </row>
    <row r="51" spans="1:7" ht="14.25" customHeight="1"/>
    <row r="52" spans="1:7" ht="14.25" customHeight="1"/>
    <row r="53" spans="1:7" ht="14.25" customHeight="1"/>
    <row r="54" spans="1:7" ht="14.25" customHeight="1"/>
    <row r="55" spans="1:7" ht="14.25" customHeight="1"/>
    <row r="56" spans="1:7" ht="14.25" customHeight="1"/>
    <row r="57" spans="1:7" ht="14.25" customHeight="1"/>
    <row r="58" spans="1:7" ht="14.25" customHeight="1"/>
    <row r="59" spans="1:7" ht="14.25" customHeight="1"/>
    <row r="60" spans="1:7" ht="14.25" customHeight="1"/>
    <row r="61" spans="1:7" ht="14.25" customHeight="1"/>
    <row r="62" spans="1:7" ht="14.25" customHeight="1"/>
    <row r="63" spans="1:7" ht="14.25" customHeight="1"/>
    <row r="64" spans="1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18">
    <mergeCell ref="C8:F8"/>
    <mergeCell ref="A50:G50"/>
    <mergeCell ref="A1:B9"/>
    <mergeCell ref="G1:G9"/>
    <mergeCell ref="C2:F2"/>
    <mergeCell ref="C1:F1"/>
    <mergeCell ref="B19:F19"/>
    <mergeCell ref="C3:F3"/>
    <mergeCell ref="C4:F4"/>
    <mergeCell ref="C5:F5"/>
    <mergeCell ref="C6:F6"/>
    <mergeCell ref="C7:F7"/>
    <mergeCell ref="A23:E23"/>
    <mergeCell ref="C38:D38"/>
    <mergeCell ref="C39:D39"/>
    <mergeCell ref="A49:G49"/>
    <mergeCell ref="C9:D9"/>
    <mergeCell ref="E9:F9"/>
  </mergeCells>
  <printOptions horizontalCentered="1"/>
  <pageMargins left="0.11811023622047245" right="0.11811023622047245" top="0.15748031496062992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Claude xxxxxx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33781</dc:creator>
  <cp:lastModifiedBy>claude.soutade34@outlook.fr</cp:lastModifiedBy>
  <cp:lastPrinted>2024-02-08T15:38:09Z</cp:lastPrinted>
  <dcterms:created xsi:type="dcterms:W3CDTF">2021-11-25T14:32:46Z</dcterms:created>
  <dcterms:modified xsi:type="dcterms:W3CDTF">2024-03-11T20:58:47Z</dcterms:modified>
</cp:coreProperties>
</file>